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4" activeTab="0"/>
  </bookViews>
  <sheets>
    <sheet name="表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<sst xmlns="http://schemas.openxmlformats.org/spreadsheetml/2006/main" count="62" uniqueCount="56">
  <si>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XX°(度)</t>
  </si>
  <si>
    <t>mm'(分)</t>
  </si>
  <si>
    <t>ss”(秒)</t>
  </si>
  <si>
    <t>A地点緯度</t>
  </si>
  <si>
    <t>A地点経度</t>
  </si>
  <si>
    <t>B地点緯度</t>
  </si>
  <si>
    <t>B地点経度</t>
  </si>
  <si>
    <t>XX.ab°(度)</t>
  </si>
  <si>
    <t>θラジアン</t>
  </si>
  <si>
    <t>cos(d(A,B)/R)</t>
  </si>
  <si>
    <t>d(A,B)</t>
  </si>
  <si>
    <t>　A,B２地点間の距離</t>
  </si>
  <si>
    <t>cos(∠NAB)</t>
  </si>
  <si>
    <t>∠NAB</t>
  </si>
  <si>
    <t>　Aから見たときのBの方角</t>
  </si>
  <si>
    <t>方角(A→B)</t>
  </si>
  <si>
    <t>=B3+C3/60+D3/3600</t>
  </si>
  <si>
    <t>B列の入力式</t>
  </si>
  <si>
    <t>C列の入力式</t>
  </si>
  <si>
    <t>=RADIANS(B8)</t>
  </si>
  <si>
    <t>=RADIANS(B9)</t>
  </si>
  <si>
    <t>スタンフォード大学</t>
  </si>
  <si>
    <t>サグラダ・ファミリア大聖堂</t>
  </si>
  <si>
    <t>ナイアガラの滝</t>
  </si>
  <si>
    <t>エアーズロック</t>
  </si>
  <si>
    <t>ロンドンオリンピックスタジアム</t>
  </si>
  <si>
    <t>シンガポール　マーライオン</t>
  </si>
  <si>
    <t>自由の女神（リバティ島）</t>
  </si>
  <si>
    <t>ハウランド島</t>
  </si>
  <si>
    <t>ケネディ宇宙センター</t>
  </si>
  <si>
    <t>緯度</t>
  </si>
  <si>
    <t>度</t>
  </si>
  <si>
    <t>分</t>
  </si>
  <si>
    <t>秒</t>
  </si>
  <si>
    <t>経度</t>
  </si>
  <si>
    <t>第二高校</t>
  </si>
  <si>
    <t>ビッグベン(ロンドン)</t>
  </si>
  <si>
    <t>シドニーオペラハウス</t>
  </si>
  <si>
    <t>カッパドキア</t>
  </si>
  <si>
    <t>熊本大学理学部3号館D401</t>
  </si>
  <si>
    <t>エッフェル塔</t>
  </si>
  <si>
    <t>A地点緯度・経度</t>
  </si>
  <si>
    <t>B地点緯度・経度</t>
  </si>
  <si>
    <t>南緯・西経の場合は各数値に－をつける</t>
  </si>
  <si>
    <t>=E3+F3/60+G3/3600</t>
  </si>
  <si>
    <t>=B4+C4/60+D4/3600</t>
  </si>
  <si>
    <t>=E4+F4/60+G4/3600</t>
  </si>
  <si>
    <t>=COS(C6)*COS(C8)*COS(C7-C9)+SIN(C6)*SIN(C8)</t>
  </si>
  <si>
    <t>=20000*ACOS(B10)/3.141593</t>
  </si>
  <si>
    <t>=(SIN(C8)-SIN(C6)*B10)/(COS(C6)*SQRT(1-(B10)^2))</t>
  </si>
  <si>
    <t>=DEGREES(ACOS(B12))</t>
  </si>
  <si>
    <t>=IF(SIN(C9-C7)&gt;0,"東","西")</t>
  </si>
  <si>
    <t>=RADIANS(B6)</t>
  </si>
  <si>
    <t>=RADIANS(B7)</t>
  </si>
  <si>
    <t>熊本北高校</t>
  </si>
  <si>
    <t>宮崎北高校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</si>
</sst>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mspgothic"/>
      <family val="3"/>
    </font>
    <font>
      <sz val="10"/>
      <name val="Arial"/>
      <family val="2"/>
    </font>
    <font>
      <sz val="10"/>
      <name val="MS UI Gothic"/>
      <family val="3"/>
    </font>
    <font>
      <sz val="6"/>
      <name val="ms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34" borderId="0" xfId="0" applyNumberFormat="1" applyFont="1" applyFill="1" applyAlignment="1" quotePrefix="1">
      <alignment/>
    </xf>
    <xf numFmtId="0" fontId="2" fillId="34" borderId="0" xfId="0" applyFont="1" applyFill="1" applyAlignment="1" quotePrefix="1">
      <alignment/>
    </xf>
    <xf numFmtId="0" fontId="2" fillId="0" borderId="0" xfId="0" applyNumberFormat="1" applyFont="1" applyFill="1" applyAlignment="1" quotePrefix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B1">
      <selection activeCell="C16" sqref="C16"/>
    </sheetView>
  </sheetViews>
  <sheetFormatPr defaultColWidth="12.875" defaultRowHeight="12.75"/>
  <cols>
    <col min="1" max="1" width="16.00390625" style="0" customWidth="1"/>
    <col min="2" max="7" width="15.75390625" style="0" customWidth="1"/>
    <col min="8" max="8" width="17.25390625" style="0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  <c r="H2" s="1"/>
      <c r="I2" s="1"/>
    </row>
    <row r="3" spans="1:9" ht="12">
      <c r="A3" s="1" t="s">
        <v>41</v>
      </c>
      <c r="B3" s="2">
        <v>32</v>
      </c>
      <c r="C3" s="2">
        <v>48</v>
      </c>
      <c r="D3" s="2">
        <v>46.181</v>
      </c>
      <c r="E3" s="2">
        <v>130</v>
      </c>
      <c r="F3" s="2">
        <v>43</v>
      </c>
      <c r="G3" s="2">
        <v>40.501</v>
      </c>
      <c r="H3" s="1" t="s">
        <v>43</v>
      </c>
      <c r="I3" s="1"/>
    </row>
    <row r="4" spans="1:9" ht="12">
      <c r="A4" s="1" t="s">
        <v>42</v>
      </c>
      <c r="B4" s="2">
        <v>48</v>
      </c>
      <c r="C4" s="2">
        <v>51</v>
      </c>
      <c r="D4" s="2">
        <v>29.776</v>
      </c>
      <c r="E4" s="2">
        <v>2</v>
      </c>
      <c r="F4" s="2">
        <v>17</v>
      </c>
      <c r="G4" s="2">
        <v>40.243</v>
      </c>
      <c r="H4" s="1"/>
      <c r="I4" s="1"/>
    </row>
    <row r="5" spans="1:9" ht="12">
      <c r="A5" s="1"/>
      <c r="B5" s="1" t="s">
        <v>7</v>
      </c>
      <c r="C5" s="1" t="s">
        <v>8</v>
      </c>
      <c r="D5" s="1"/>
      <c r="E5" s="1" t="s">
        <v>17</v>
      </c>
      <c r="F5" s="1"/>
      <c r="G5" s="1"/>
      <c r="H5" s="1" t="s">
        <v>18</v>
      </c>
      <c r="I5" s="3"/>
    </row>
    <row r="6" spans="1:9" ht="12">
      <c r="A6" s="1" t="s">
        <v>3</v>
      </c>
      <c r="B6" s="4">
        <f>B3+C3/60+D3/3600</f>
        <v>32.812828055555556</v>
      </c>
      <c r="C6" s="1">
        <f>RADIANS(B6)</f>
        <v>0.5726918864602133</v>
      </c>
      <c r="D6" s="1"/>
      <c r="E6" s="11" t="s">
        <v>16</v>
      </c>
      <c r="F6" s="11"/>
      <c r="G6" s="11"/>
      <c r="H6" s="14" t="s">
        <v>52</v>
      </c>
      <c r="I6" s="3"/>
    </row>
    <row r="7" spans="1:9" ht="12">
      <c r="A7" s="1" t="s">
        <v>4</v>
      </c>
      <c r="B7" s="13">
        <f>E3+F3/60+G3/3600</f>
        <v>130.72791694444444</v>
      </c>
      <c r="C7" s="1">
        <f>RADIANS(B7)</f>
        <v>2.2816325749542408</v>
      </c>
      <c r="D7" s="1"/>
      <c r="E7" s="13" t="s">
        <v>44</v>
      </c>
      <c r="F7" s="11"/>
      <c r="G7" s="11"/>
      <c r="H7" s="14" t="s">
        <v>53</v>
      </c>
      <c r="I7" s="3"/>
    </row>
    <row r="8" spans="1:9" ht="12">
      <c r="A8" s="1" t="s">
        <v>5</v>
      </c>
      <c r="B8" s="13">
        <f>B4+C4/60+D4/3600</f>
        <v>48.858271111111115</v>
      </c>
      <c r="C8" s="1">
        <f>RADIANS(B8)</f>
        <v>0.8527376977209172</v>
      </c>
      <c r="D8" s="1"/>
      <c r="E8" s="13" t="s">
        <v>45</v>
      </c>
      <c r="F8" s="11"/>
      <c r="G8" s="11"/>
      <c r="H8" s="14" t="s">
        <v>19</v>
      </c>
      <c r="I8" s="3"/>
    </row>
    <row r="9" spans="1:9" ht="12">
      <c r="A9" s="1" t="s">
        <v>6</v>
      </c>
      <c r="B9" s="13">
        <f>E4+F4/60+G4/3600</f>
        <v>2.2945119444444444</v>
      </c>
      <c r="C9" s="1">
        <f>RADIANS(B9)</f>
        <v>0.04004678815689277</v>
      </c>
      <c r="D9" s="1"/>
      <c r="E9" s="13" t="s">
        <v>46</v>
      </c>
      <c r="F9" s="11"/>
      <c r="G9" s="11"/>
      <c r="H9" s="14" t="s">
        <v>20</v>
      </c>
      <c r="I9" s="3"/>
    </row>
    <row r="10" spans="1:9" ht="12">
      <c r="A10" s="1" t="s">
        <v>9</v>
      </c>
      <c r="B10" s="12">
        <f>COS(C6)*COS(C8)*COS(C7-C9)+SIN(C6)*SIN(C8)</f>
        <v>0.0643780672066846</v>
      </c>
      <c r="C10" s="4"/>
      <c r="D10" s="4"/>
      <c r="E10" s="12" t="s">
        <v>47</v>
      </c>
      <c r="F10" s="11"/>
      <c r="G10" s="11"/>
      <c r="H10" s="1"/>
      <c r="I10" s="1"/>
    </row>
    <row r="11" spans="1:9" ht="12">
      <c r="A11" s="1" t="s">
        <v>10</v>
      </c>
      <c r="B11" s="19">
        <f>20000*ACOS(B10)/3.141593</f>
        <v>9589.871806528105</v>
      </c>
      <c r="C11" s="22" t="s">
        <v>11</v>
      </c>
      <c r="D11" s="22"/>
      <c r="E11" s="21" t="s">
        <v>48</v>
      </c>
      <c r="F11" s="11"/>
      <c r="G11" s="11"/>
      <c r="H11" s="1"/>
      <c r="I11" s="1"/>
    </row>
    <row r="12" spans="1:9" ht="12">
      <c r="A12" s="1" t="s">
        <v>12</v>
      </c>
      <c r="B12" s="12">
        <f>(SIN(C8)-SIN(C6)*B10)/(COS(C6)*SQRT(1-(B10)^2))</f>
        <v>0.856321193074323</v>
      </c>
      <c r="C12" s="1"/>
      <c r="D12" s="1"/>
      <c r="E12" s="21" t="s">
        <v>49</v>
      </c>
      <c r="F12" s="12"/>
      <c r="G12" s="12"/>
      <c r="H12" s="1"/>
      <c r="I12" s="1"/>
    </row>
    <row r="13" spans="1:9" ht="12">
      <c r="A13" s="1" t="s">
        <v>13</v>
      </c>
      <c r="B13" s="20">
        <f>DEGREES(ACOS(B12))</f>
        <v>31.093997567532252</v>
      </c>
      <c r="C13" s="22" t="s">
        <v>14</v>
      </c>
      <c r="D13" s="22"/>
      <c r="E13" s="13" t="s">
        <v>50</v>
      </c>
      <c r="F13" s="13"/>
      <c r="G13" s="13"/>
      <c r="H13" s="1"/>
      <c r="I13" s="1"/>
    </row>
    <row r="14" spans="1:9" ht="12">
      <c r="A14" s="5" t="s">
        <v>15</v>
      </c>
      <c r="B14" s="6" t="str">
        <f>IF(SIN(C9-C7)&gt;0,"東","西")</f>
        <v>西</v>
      </c>
      <c r="C14" s="22"/>
      <c r="D14" s="22"/>
      <c r="E14" s="14" t="s">
        <v>51</v>
      </c>
      <c r="F14" s="14"/>
      <c r="G14" s="14"/>
      <c r="H14" s="1"/>
      <c r="I14" s="1"/>
    </row>
    <row r="15" spans="1:9" s="9" customFormat="1" ht="12">
      <c r="A15" s="7"/>
      <c r="B15" s="8"/>
      <c r="C15" s="4"/>
      <c r="D15" s="8"/>
      <c r="E15" s="4"/>
      <c r="F15" s="4"/>
      <c r="G15" s="4"/>
      <c r="H15" s="4"/>
      <c r="I15" s="8"/>
    </row>
    <row r="16" spans="1:9" s="9" customFormat="1" ht="12">
      <c r="A16" s="10"/>
      <c r="B16" s="4"/>
      <c r="C16" s="10"/>
      <c r="D16" s="4"/>
      <c r="E16" s="4"/>
      <c r="F16" s="4"/>
      <c r="G16" s="4"/>
      <c r="H16" s="10"/>
      <c r="I16" s="4"/>
    </row>
    <row r="17" spans="1:9" ht="12">
      <c r="A17" s="1"/>
      <c r="B17" s="1"/>
      <c r="C17" s="1"/>
      <c r="D17" s="1"/>
      <c r="E17" s="1"/>
      <c r="F17" s="1"/>
      <c r="G17" s="1"/>
      <c r="H17" s="1"/>
      <c r="I17" s="1"/>
    </row>
  </sheetData>
  <sheetProtection selectLockedCells="1" selectUnlockedCells="1"/>
  <mergeCells count="2">
    <mergeCell ref="C11:D11"/>
    <mergeCell ref="C13:D14"/>
  </mergeCells>
  <printOptions gridLines="1" headings="1"/>
  <pageMargins left="0.7874015748031497" right="0.7874015748031497" top="1.062992125984252" bottom="1.062992125984252" header="0.5118110236220472" footer="0.5118110236220472"/>
  <pageSetup firstPageNumber="1" useFirstPageNumber="1"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1.625" style="0" customWidth="1"/>
    <col min="2" max="7" width="8.75390625" style="0" customWidth="1"/>
  </cols>
  <sheetData>
    <row r="1" spans="2:7" ht="12">
      <c r="B1" s="23" t="s">
        <v>30</v>
      </c>
      <c r="C1" s="23"/>
      <c r="D1" s="23"/>
      <c r="E1" s="23" t="s">
        <v>34</v>
      </c>
      <c r="F1" s="23"/>
      <c r="G1" s="23"/>
    </row>
    <row r="2" spans="1:7" ht="12">
      <c r="A2" s="15"/>
      <c r="B2" s="16" t="s">
        <v>31</v>
      </c>
      <c r="C2" s="16" t="s">
        <v>32</v>
      </c>
      <c r="D2" s="16" t="s">
        <v>33</v>
      </c>
      <c r="E2" s="16" t="s">
        <v>31</v>
      </c>
      <c r="F2" s="16" t="s">
        <v>32</v>
      </c>
      <c r="G2" s="16" t="s">
        <v>33</v>
      </c>
    </row>
    <row r="3" spans="1:7" ht="12">
      <c r="A3" s="15" t="s">
        <v>35</v>
      </c>
      <c r="B3" s="17">
        <v>32</v>
      </c>
      <c r="C3" s="17">
        <v>46</v>
      </c>
      <c r="D3" s="17">
        <v>53.95</v>
      </c>
      <c r="E3" s="17">
        <v>130</v>
      </c>
      <c r="F3" s="17">
        <v>46</v>
      </c>
      <c r="G3" s="17">
        <v>0.77</v>
      </c>
    </row>
    <row r="4" spans="1:7" ht="12">
      <c r="A4" s="15" t="s">
        <v>54</v>
      </c>
      <c r="B4" s="17">
        <v>32</v>
      </c>
      <c r="C4" s="17">
        <v>50</v>
      </c>
      <c r="D4" s="17">
        <v>23.89</v>
      </c>
      <c r="E4" s="17">
        <v>130</v>
      </c>
      <c r="F4" s="17">
        <v>44</v>
      </c>
      <c r="G4" s="17">
        <v>54.69</v>
      </c>
    </row>
    <row r="5" spans="1:7" ht="12">
      <c r="A5" s="15" t="s">
        <v>55</v>
      </c>
      <c r="B5" s="17">
        <v>31</v>
      </c>
      <c r="C5" s="17">
        <v>58</v>
      </c>
      <c r="D5" s="17">
        <v>14</v>
      </c>
      <c r="E5" s="17">
        <v>131</v>
      </c>
      <c r="F5" s="17">
        <v>26</v>
      </c>
      <c r="G5" s="17">
        <v>4</v>
      </c>
    </row>
    <row r="6" spans="1:7" ht="12">
      <c r="A6" s="15" t="s">
        <v>39</v>
      </c>
      <c r="B6" s="17">
        <v>32</v>
      </c>
      <c r="C6" s="17">
        <v>38</v>
      </c>
      <c r="D6" s="17">
        <v>46.67</v>
      </c>
      <c r="E6" s="17">
        <v>130</v>
      </c>
      <c r="F6" s="17">
        <v>43</v>
      </c>
      <c r="G6" s="17">
        <v>43.81</v>
      </c>
    </row>
    <row r="7" spans="1:7" ht="12">
      <c r="A7" s="15" t="s">
        <v>40</v>
      </c>
      <c r="B7" s="17">
        <v>48</v>
      </c>
      <c r="C7" s="17">
        <v>51</v>
      </c>
      <c r="D7" s="17">
        <v>29.8</v>
      </c>
      <c r="E7" s="17">
        <v>2</v>
      </c>
      <c r="F7" s="17">
        <v>17</v>
      </c>
      <c r="G7" s="17">
        <v>39.31</v>
      </c>
    </row>
    <row r="8" spans="1:7" ht="12">
      <c r="A8" s="15" t="s">
        <v>21</v>
      </c>
      <c r="B8" s="18">
        <v>37</v>
      </c>
      <c r="C8" s="18">
        <v>25</v>
      </c>
      <c r="D8" s="18">
        <v>28.844</v>
      </c>
      <c r="E8" s="18">
        <v>-122</v>
      </c>
      <c r="F8" s="18">
        <v>-10</v>
      </c>
      <c r="G8" s="18">
        <v>-21.288</v>
      </c>
    </row>
    <row r="9" spans="1:7" ht="12">
      <c r="A9" s="15" t="s">
        <v>22</v>
      </c>
      <c r="B9" s="18">
        <v>41</v>
      </c>
      <c r="C9" s="18">
        <v>24</v>
      </c>
      <c r="D9" s="18">
        <v>12</v>
      </c>
      <c r="E9" s="18">
        <v>2</v>
      </c>
      <c r="F9" s="18">
        <v>10</v>
      </c>
      <c r="G9" s="18">
        <v>27</v>
      </c>
    </row>
    <row r="10" spans="1:7" ht="12">
      <c r="A10" s="15" t="s">
        <v>23</v>
      </c>
      <c r="B10" s="18">
        <v>43</v>
      </c>
      <c r="C10" s="18">
        <v>4</v>
      </c>
      <c r="D10" s="18">
        <v>48</v>
      </c>
      <c r="E10" s="18">
        <v>-79</v>
      </c>
      <c r="F10" s="18">
        <v>-4</v>
      </c>
      <c r="G10" s="18">
        <v>-16</v>
      </c>
    </row>
    <row r="11" spans="1:7" ht="12">
      <c r="A11" s="15" t="s">
        <v>24</v>
      </c>
      <c r="B11" s="18">
        <v>-25</v>
      </c>
      <c r="C11" s="18">
        <v>-20</v>
      </c>
      <c r="D11" s="18">
        <v>-40</v>
      </c>
      <c r="E11" s="18">
        <v>131</v>
      </c>
      <c r="F11" s="18">
        <v>2</v>
      </c>
      <c r="G11" s="18">
        <v>5</v>
      </c>
    </row>
    <row r="12" spans="1:7" ht="12">
      <c r="A12" s="15" t="s">
        <v>25</v>
      </c>
      <c r="B12" s="18">
        <v>51</v>
      </c>
      <c r="C12" s="18">
        <v>32</v>
      </c>
      <c r="D12" s="18">
        <v>10.445</v>
      </c>
      <c r="E12" s="18">
        <v>0</v>
      </c>
      <c r="F12" s="18">
        <v>0</v>
      </c>
      <c r="G12" s="18">
        <v>15.286</v>
      </c>
    </row>
    <row r="13" spans="1:7" ht="12">
      <c r="A13" s="15" t="s">
        <v>26</v>
      </c>
      <c r="B13" s="18">
        <v>1</v>
      </c>
      <c r="C13" s="18">
        <v>17</v>
      </c>
      <c r="D13" s="18">
        <v>12.847</v>
      </c>
      <c r="E13" s="18">
        <v>103</v>
      </c>
      <c r="F13" s="18">
        <v>51</v>
      </c>
      <c r="G13" s="18">
        <v>22.146</v>
      </c>
    </row>
    <row r="14" spans="1:7" ht="12">
      <c r="A14" s="15" t="s">
        <v>27</v>
      </c>
      <c r="B14" s="18">
        <v>40</v>
      </c>
      <c r="C14" s="18">
        <v>41</v>
      </c>
      <c r="D14" s="18">
        <v>24.738</v>
      </c>
      <c r="E14" s="18">
        <v>-74</v>
      </c>
      <c r="F14" s="18">
        <v>-2</v>
      </c>
      <c r="G14" s="18">
        <v>-43.681</v>
      </c>
    </row>
    <row r="15" spans="1:7" ht="12">
      <c r="A15" s="15" t="s">
        <v>28</v>
      </c>
      <c r="B15" s="18">
        <v>0</v>
      </c>
      <c r="C15" s="18">
        <v>48</v>
      </c>
      <c r="D15" s="18">
        <v>27.5</v>
      </c>
      <c r="E15" s="18">
        <v>176</v>
      </c>
      <c r="F15" s="18">
        <v>37</v>
      </c>
      <c r="G15" s="18">
        <v>1.45</v>
      </c>
    </row>
    <row r="16" spans="1:7" ht="12">
      <c r="A16" s="15" t="s">
        <v>29</v>
      </c>
      <c r="B16" s="18">
        <v>28</v>
      </c>
      <c r="C16" s="18">
        <v>35</v>
      </c>
      <c r="D16" s="18">
        <v>10</v>
      </c>
      <c r="E16" s="18">
        <v>-80</v>
      </c>
      <c r="F16" s="18">
        <v>-39</v>
      </c>
      <c r="G16" s="18">
        <v>-5</v>
      </c>
    </row>
    <row r="17" spans="1:7" ht="12">
      <c r="A17" s="15" t="s">
        <v>36</v>
      </c>
      <c r="B17" s="18">
        <v>51</v>
      </c>
      <c r="C17" s="18">
        <v>30</v>
      </c>
      <c r="D17" s="18">
        <v>2.66</v>
      </c>
      <c r="E17" s="18">
        <v>0</v>
      </c>
      <c r="F17" s="18">
        <v>7</v>
      </c>
      <c r="G17" s="18">
        <v>28.308</v>
      </c>
    </row>
    <row r="18" spans="1:7" ht="12">
      <c r="A18" s="15" t="s">
        <v>37</v>
      </c>
      <c r="B18" s="18">
        <v>-33</v>
      </c>
      <c r="C18" s="18">
        <v>-51</v>
      </c>
      <c r="D18" s="18">
        <v>-27.238</v>
      </c>
      <c r="E18" s="18">
        <v>151</v>
      </c>
      <c r="F18" s="18">
        <v>12</v>
      </c>
      <c r="G18" s="18">
        <v>51.877</v>
      </c>
    </row>
    <row r="19" spans="1:7" ht="12">
      <c r="A19" s="15" t="s">
        <v>38</v>
      </c>
      <c r="B19" s="18">
        <v>38</v>
      </c>
      <c r="C19" s="18">
        <v>38</v>
      </c>
      <c r="D19" s="18">
        <v>53.934</v>
      </c>
      <c r="E19" s="18">
        <v>34</v>
      </c>
      <c r="F19" s="18">
        <v>50</v>
      </c>
      <c r="G19" s="18">
        <v>41.172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Inoue Hisao</cp:lastModifiedBy>
  <cp:lastPrinted>2010-11-30T04:50:14Z</cp:lastPrinted>
  <dcterms:modified xsi:type="dcterms:W3CDTF">2014-05-28T04:53:08Z</dcterms:modified>
  <cp:category/>
  <cp:version/>
  <cp:contentType/>
  <cp:contentStatus/>
</cp:coreProperties>
</file>